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D1027" i="2"/>
  <c r="C1027" i="2"/>
  <c r="B1027" i="2"/>
  <c r="A1027" i="2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D1003" i="2"/>
  <c r="C1003" i="2"/>
  <c r="B1003" i="2"/>
  <c r="A1003" i="2"/>
  <c r="H1002" i="2"/>
  <c r="F1002" i="2"/>
  <c r="E1002" i="2"/>
  <c r="C1002" i="2"/>
  <c r="B1002" i="2"/>
  <c r="A1002" i="2"/>
  <c r="D1002" i="2" s="1"/>
  <c r="H1001" i="2"/>
  <c r="F1001" i="2"/>
  <c r="E1001" i="2"/>
  <c r="D1001" i="2"/>
  <c r="C1001" i="2"/>
  <c r="B1001" i="2"/>
  <c r="A1001" i="2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D982" i="2"/>
  <c r="C982" i="2"/>
  <c r="B982" i="2"/>
  <c r="A982" i="2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D915" i="2"/>
  <c r="C915" i="2"/>
  <c r="B915" i="2"/>
  <c r="A915" i="2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D847" i="2"/>
  <c r="C847" i="2"/>
  <c r="B847" i="2"/>
  <c r="A847" i="2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D835" i="2"/>
  <c r="C835" i="2"/>
  <c r="B835" i="2"/>
  <c r="A835" i="2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D763" i="2"/>
  <c r="C763" i="2"/>
  <c r="B763" i="2"/>
  <c r="A763" i="2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D715" i="2"/>
  <c r="C715" i="2"/>
  <c r="B715" i="2"/>
  <c r="A715" i="2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D679" i="2"/>
  <c r="C679" i="2"/>
  <c r="B679" i="2"/>
  <c r="A679" i="2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D646" i="2"/>
  <c r="C646" i="2"/>
  <c r="B646" i="2"/>
  <c r="A646" i="2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D643" i="2"/>
  <c r="C643" i="2"/>
  <c r="B643" i="2"/>
  <c r="A643" i="2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D595" i="2"/>
  <c r="C595" i="2"/>
  <c r="B595" i="2"/>
  <c r="A595" i="2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D586" i="2"/>
  <c r="C586" i="2"/>
  <c r="B586" i="2"/>
  <c r="A586" i="2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D463" i="2"/>
  <c r="C463" i="2"/>
  <c r="B463" i="2"/>
  <c r="A463" i="2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D415" i="2"/>
  <c r="C415" i="2"/>
  <c r="B415" i="2"/>
  <c r="A415" i="2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D210" i="2"/>
  <c r="C210" i="2"/>
  <c r="B210" i="2"/>
  <c r="A210" i="2"/>
  <c r="H209" i="2"/>
  <c r="F209" i="2"/>
  <c r="E209" i="2"/>
  <c r="D209" i="2"/>
  <c r="C209" i="2"/>
  <c r="B209" i="2"/>
  <c r="A209" i="2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D197" i="2"/>
  <c r="C197" i="2"/>
  <c r="B197" i="2"/>
  <c r="A197" i="2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<sst xmlns="http://schemas.openxmlformats.org/spreadsheetml/2006/main" count="284" uniqueCount="246">
  <si>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</si>
  <si>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</si>
  <si>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</si>
  <si>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</si>
  <si>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</si>
  <si>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</si>
  <si>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</si>
  <si>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</si>
  <si>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</si>
  <si>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</si>
  <si>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</si>
  <si>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</si>
  <si>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</si>
  <si>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</si>
  <si>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</si>
  <si>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</si>
  <si>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</si>
  <si>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</si>
  <si>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</si>
  <si>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</si>
  <si>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</si>
  <si>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</si>
  <si>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</si>
  <si>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</si>
  <si>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</si>
  <si>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</si>
  <si>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</si>
  <si>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</si>
  <si>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</si>
  <si>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</si>
  <si>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</si>
  <si>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</si>
  <si>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</si>
  <si>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</si>
  <si>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</si>
  <si>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</si>
  <si>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</si>
  <si>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</si>
  <si>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</si>
  <si>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</si>
  <si>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</si>
  <si>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</si>
  <si>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</si>
  <si>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</si>
  <si>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</si>
  <si>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</si>
  <si>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</si>
  <si>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</si>
  <si>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</si>
  <si>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</si>
  <si>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</si>
  <si>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</si>
  <si>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</si>
  <si>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</si>
  <si>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</si>
  <si>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</si>
  <si>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</si>
  <si>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</si>
  <si>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</si>
  <si>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</si>
  <si>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</si>
  <si>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</si>
  <si>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</si>
  <si>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</si>
  <si>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</si>
  <si>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</si>
  <si>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</si>
  <si>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</si>
  <si>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</si>
  <si>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</si>
  <si>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</si>
  <si>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</si>
  <si>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</si>
  <si>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</si>
  <si>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</si>
  <si>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</si>
  <si>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</si>
  <si>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</si>
  <si>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</si>
  <si>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</si>
  <si>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</si>
  <si>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</si>
  <si>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</si>
  <si>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</si>
  <si>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</si>
  <si>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</si>
  <si>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</si>
  <si>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</si>
  <si>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</si>
  <si>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</si>
  <si>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</si>
  <si>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</si>
  <si>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</si>
  <si>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</si>
  <si>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</si>
  <si>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</si>
  <si>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</si>
  <si>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</si>
  <si>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</si>
  <si>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</si>
  <si>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</si>
  <si>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</si>
  <si>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</si>
  <si>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</si>
  <si>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</si>
  <si>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</si>
  <si>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</si>
  <si>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</si>
  <si>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</si>
  <si>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</si>
  <si>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</si>
  <si>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</si>
  <si>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</si>
  <si>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</si>
  <si>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</si>
  <si>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</si>
  <si>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</si>
  <si>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</si>
  <si>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</si>
  <si>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</si>
  <si>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</si>
  <si>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</si>
  <si>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</si>
  <si>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</si>
  <si>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</si>
  <si>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</si>
  <si>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</si>
  <si>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</si>
  <si>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</si>
  <si>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</si>
  <si>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</si>
  <si>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</si>
  <si>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</si>
  <si>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</si>
  <si>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</si>
  <si>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</si>
  <si>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</si>
  <si>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</si>
  <si>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</si>
  <si>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</si>
  <si>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</si>
  <si>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</si>
  <si>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</si>
  <si>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</si>
  <si>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</si>
  <si>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</si>
  <si>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</si>
  <si>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</si>
  <si>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</si>
  <si>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</si>
  <si>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</si>
  <si>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</si>
  <si>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</si>
  <si>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</si>
  <si>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</si>
  <si>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</si>
  <si>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</si>
  <si>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</si>
  <si>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</si>
  <si>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</si>
  <si>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</si>
  <si>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</si>
  <si>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</si>
  <si>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</si>
  <si>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</si>
  <si>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</si>
  <si>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</si>
  <si>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</si>
  <si>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</si>
  <si>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</si>
  <si>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</si>
  <si>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</si>
  <si>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</si>
  <si>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</si>
  <si>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</si>
  <si>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</si>
  <si>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22/01/2025</t>
  </si>
  <si>
    <t>PD25000159</t>
  </si>
  <si>
    <t>הנדסה-מטה</t>
  </si>
  <si>
    <t>בטיפול רכש</t>
  </si>
  <si>
    <t>eden_s</t>
  </si>
  <si>
    <t>Y</t>
  </si>
  <si>
    <t>W2500024</t>
  </si>
  <si>
    <t>or_cohen</t>
  </si>
  <si>
    <t>400</t>
  </si>
  <si>
    <t>חוזה עבודות</t>
  </si>
  <si>
    <t>00</t>
  </si>
  <si>
    <t>מאשרי דרישות מרוכזות - כללי</t>
  </si>
  <si>
    <t>X</t>
  </si>
  <si>
    <t>497,500.00</t>
  </si>
  <si>
    <t>89,550.00</t>
  </si>
  <si>
    <t>587,050.00</t>
  </si>
  <si>
    <t>ILS</t>
  </si>
  <si>
    <t>002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</si>
  <si>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</si>
  <si>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</si>
  <si>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</si>
  <si>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</si>
  <si>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</si>
  <si>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</si>
  <si>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</si>
  <si>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</si>
  <si>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</si>
  <si>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</si>
  <si>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תיקון זר במיכלים במתקני הדרום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</si>
  <si>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</si>
  <si>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</si>
  <si>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</si>
  <si>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</si>
  <si>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</si>
  <si>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</si>
  <si>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</si>
  <si>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</si>
  <si>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</si>
  <si>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</si>
  <si>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</si>
  <si>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</si>
  <si>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תיקון זר במיכלים במסוף בילו</t>
  </si>
  <si>
    <t>167,500</t>
  </si>
  <si>
    <t>1.00</t>
  </si>
  <si>
    <t>יח</t>
  </si>
  <si>
    <t>167,500.00</t>
  </si>
  <si>
    <t>105</t>
  </si>
  <si>
    <t>240078</t>
  </si>
  <si>
    <t>210</t>
  </si>
  <si>
    <t>487</t>
  </si>
  <si>
    <t>105.240078.12.210-487</t>
  </si>
  <si>
    <t>בילו</t>
  </si>
  <si>
    <t>תיקון זר ואיטום מיכלים בילו</t>
  </si>
  <si>
    <t>רכוש קבוע</t>
  </si>
  <si>
    <t>עבודות איטום זר במיכלי איחסון</t>
  </si>
  <si>
    <t>1002</t>
  </si>
  <si>
    <t>הזמנה אחרונה</t>
  </si>
  <si>
    <t>WTO010</t>
  </si>
  <si>
    <t>כתב כמויות עבודות הנדסה</t>
  </si>
  <si>
    <t>כתב כמויות עבודות</t>
  </si>
  <si>
    <t>WE030092</t>
  </si>
  <si>
    <t>איטום זר מכל בקוטר 36 מ'</t>
  </si>
  <si>
    <t>CMP</t>
  </si>
  <si>
    <t>6.4.2.189</t>
  </si>
  <si>
    <t>WE030091</t>
  </si>
  <si>
    <t>איטום זר מכל בקוטר 24 מ'</t>
  </si>
  <si>
    <t>6.4.2.188</t>
  </si>
  <si>
    <t>WE030038</t>
  </si>
  <si>
    <t>איטום זר מכל בקוטר 50 מ'</t>
  </si>
  <si>
    <t>6.4.2.120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</si>
</sst>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תיקון זר במיכלים במסוף בילו</v>
      </c>
      <c r="B2" s="5"/>
      <c r="C2" s="5" t="str">
        <f>IF(DataSheet!B2&lt;&gt;0,DataSheet!B2,"")</f>
        <v>PD25000159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WE030092</v>
      </c>
      <c r="B5" s="4" t="str">
        <f>IF(DataSheet!D6&lt;&gt;0,DataSheet!D6,"")</f>
        <v>איטום זר מכל בקוטר 36 מ'</v>
      </c>
      <c r="C5" s="4" t="str">
        <f>IF(DataSheet!E6&lt;&gt;0,DataSheet!E6,"")</f>
        <v>איטום זר מכל בקוטר 36 מ'</v>
      </c>
      <c r="D5" s="5" t="str">
        <f>IF(A5="","",IF(DataSheet!J6=0,"פריט ללא הבהרה",DataSheet!J6))</f>
        <v>6.4.2.189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WE030091</v>
      </c>
      <c r="B6" s="4" t="str">
        <f>IF(DataSheet!D7&lt;&gt;0,DataSheet!D7,"")</f>
        <v>איטום זר מכל בקוטר 24 מ'</v>
      </c>
      <c r="C6" s="4" t="str">
        <f>IF(DataSheet!E7&lt;&gt;0,DataSheet!E7,"")</f>
        <v>איטום זר מכל בקוטר 24 מ'</v>
      </c>
      <c r="D6" s="5" t="str">
        <f>IF(A6="","",IF(DataSheet!J7=0,"פריט ללא הבהרה",DataSheet!J7))</f>
        <v>6.4.2.188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WE030038</v>
      </c>
      <c r="B7" s="4" t="str">
        <f>IF(DataSheet!D8&lt;&gt;0,DataSheet!D8,"")</f>
        <v>איטום זר מכל בקוטר 50 מ'</v>
      </c>
      <c r="C7" s="4" t="str">
        <f>IF(DataSheet!E8&lt;&gt;0,DataSheet!E8,"")</f>
        <v>איטום זר מכל בקוטר 50 מ'</v>
      </c>
      <c r="D7" s="5" t="str">
        <f>IF(A7="","",IF(DataSheet!J8=0,"פריט ללא הבהרה",DataSheet!J8))</f>
        <v>6.4.2.120</v>
      </c>
      <c r="E7">
        <f>IF(DataSheet!B8&lt;&gt;0,DataSheet!B8,"")</f>
        <v>1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497500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45698.480555555601</v>
      </c>
      <c r="AN2" t="s">
        <v>183</v>
      </c>
      <c r="AQ2" s="11">
        <v>2</v>
      </c>
      <c r="AR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182</v>
      </c>
      <c r="CG2" s="11">
        <v>1</v>
      </c>
      <c r="CH2" t="s">
        <v>204</v>
      </c>
      <c r="CJ2" t="s">
        <v>181</v>
      </c>
      <c r="CM2" t="s">
        <v>181</v>
      </c>
      <c r="CN2" s="11">
        <v>389400</v>
      </c>
      <c r="CO2" s="11">
        <v>587050</v>
      </c>
      <c r="CP2" s="11">
        <v>976450</v>
      </c>
      <c r="CQ2" t="s">
        <v>181</v>
      </c>
      <c r="CV2" t="s">
        <v>205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7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192</v>
      </c>
      <c r="L4" s="1">
        <v>45679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45679</v>
      </c>
      <c r="AL4" s="1">
        <v>45679</v>
      </c>
      <c r="AM4" s="1">
        <v>45679</v>
      </c>
      <c r="AQ4" s="11">
        <v>0</v>
      </c>
      <c r="AR4" s="11">
        <v>28177</v>
      </c>
      <c r="AS4" s="11">
        <v>167500</v>
      </c>
      <c r="AU4" t="s">
        <v>220</v>
      </c>
      <c r="AV4" t="s">
        <v>192</v>
      </c>
      <c r="AW4" t="s">
        <v>181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3</v>
      </c>
      <c r="BO4" s="11">
        <v>0</v>
      </c>
      <c r="BQ4" s="11">
        <v>0</v>
      </c>
      <c r="BR4" t="s">
        <v>181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236</v>
      </c>
      <c r="B6" s="11">
        <v>1</v>
      </c>
      <c r="C6" s="11">
        <v>55000</v>
      </c>
      <c r="D6" t="s">
        <v>237</v>
      </c>
      <c r="E6" t="s">
        <v>237</v>
      </c>
      <c r="F6" t="s">
        <v>238</v>
      </c>
      <c r="G6" s="11">
        <v>55000</v>
      </c>
      <c r="H6" t="s">
        <v>192</v>
      </c>
      <c r="I6" s="11">
        <v>1</v>
      </c>
      <c r="J6" t="s">
        <v>239</v>
      </c>
    </row>
    <row r="7" spans="1:107" x14ac:dyDescent="0.2">
      <c r="A7" s="1" t="s">
        <v>240</v>
      </c>
      <c r="B7" s="11">
        <v>1</v>
      </c>
      <c r="C7" s="11">
        <v>37500</v>
      </c>
      <c r="D7" t="s">
        <v>241</v>
      </c>
      <c r="E7" t="s">
        <v>241</v>
      </c>
      <c r="F7" t="s">
        <v>238</v>
      </c>
      <c r="G7" s="11">
        <v>37500</v>
      </c>
      <c r="H7" t="s">
        <v>192</v>
      </c>
      <c r="I7" s="11">
        <v>1</v>
      </c>
      <c r="J7" t="s">
        <v>242</v>
      </c>
    </row>
    <row r="8" spans="1:107" x14ac:dyDescent="0.2">
      <c r="A8" s="1" t="s">
        <v>243</v>
      </c>
      <c r="B8" s="11">
        <v>1</v>
      </c>
      <c r="C8" s="11">
        <v>75000</v>
      </c>
      <c r="D8" t="s">
        <v>244</v>
      </c>
      <c r="E8" t="s">
        <v>244</v>
      </c>
      <c r="F8" t="s">
        <v>238</v>
      </c>
      <c r="G8" s="11">
        <v>75000</v>
      </c>
      <c r="H8" t="s">
        <v>192</v>
      </c>
      <c r="I8" s="11">
        <v>1</v>
      </c>
      <c r="J8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2025-03-27T12:24:02Z</dcterms:modified>
</cp:coreProperties>
</file>